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1"/>
  </bookViews>
  <sheets>
    <sheet name="Лицевой счет дома" sheetId="1" r:id="rId1"/>
    <sheet name="Содержание жиль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<sst xmlns="http://schemas.openxmlformats.org/spreadsheetml/2006/main" count="168" uniqueCount="65">
  <si>
    <t>ИНФОРМАЦИЯ О НАЧИСЛЕННЫХ, СОБРАННЫХ И ИЗРАСХОДОВАННЫХ СРЕДСТВАХ 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</si>
  <si>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</si>
  <si>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</si>
  <si>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</si>
  <si>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</si>
  <si>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</si>
  <si>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</si>
  <si>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</si>
  <si>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</si>
  <si>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</si>
  <si>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</si>
  <si>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</si>
  <si>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</si>
  <si>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</si>
  <si>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Северная площадь</t>
  </si>
  <si>
    <t>3\1</t>
  </si>
  <si>
    <t>01.04.2015 г.</t>
  </si>
  <si>
    <t xml:space="preserve">Ремонт жилья </t>
  </si>
  <si>
    <t>Узлы учета повышающий коэфф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</si>
  <si>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</si>
  <si>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</si>
  <si>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</si>
  <si>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</si>
  <si>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</si>
  <si>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</si>
  <si>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</si>
  <si>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</si>
  <si>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</si>
  <si>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</si>
  <si>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</si>
  <si>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</si>
  <si>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</si>
  <si>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</si>
  <si>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</si>
  <si>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</si>
  <si>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</si>
  <si>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</si>
  <si>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</si>
  <si>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</si>
  <si>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</si>
  <si>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</si>
  <si>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</si>
  <si>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</si>
  <si>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Январь 2017 г.</t>
  </si>
  <si>
    <t>Вид работ</t>
  </si>
  <si>
    <t>Место проведения работ</t>
  </si>
  <si>
    <t>Сумма</t>
  </si>
  <si>
    <t>Т/о УУТЭ ЦО</t>
  </si>
  <si>
    <t>Северная площадь, 3/1</t>
  </si>
  <si>
    <t>т/о УУЭЭ</t>
  </si>
  <si>
    <t>ИТОГО</t>
  </si>
  <si>
    <t>Февраль 2017 г</t>
  </si>
  <si>
    <t>Март 2017</t>
  </si>
  <si>
    <t>осмотр вентиляционных каналов видеоаппаратурой и устранение завалов</t>
  </si>
  <si>
    <t>кв. 11</t>
  </si>
  <si>
    <t>кв.31</t>
  </si>
  <si>
    <t xml:space="preserve">т/о УУТЭ ЦО </t>
  </si>
  <si>
    <t>т/о общедомового прибора учета      э/ энергии</t>
  </si>
  <si>
    <t>Апрель 2017</t>
  </si>
  <si>
    <t>Май 2017</t>
  </si>
  <si>
    <t>Июнь 2017 г</t>
  </si>
  <si>
    <t>Июль 2017 г</t>
  </si>
  <si>
    <t>Август 2017 г</t>
  </si>
  <si>
    <t>Сентябрь 2017 г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</si>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</sst>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justify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justify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7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justify"/>
    </xf>
    <xf numFmtId="164" fontId="6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545">
          <cell r="E2545">
            <v>30724.5</v>
          </cell>
          <cell r="F2545">
            <v>36673.87</v>
          </cell>
          <cell r="G2545">
            <v>93253.92</v>
          </cell>
          <cell r="H2545">
            <v>34028.06999999999</v>
          </cell>
          <cell r="I2545">
            <v>0</v>
          </cell>
          <cell r="J2545">
            <v>70701.94</v>
          </cell>
          <cell r="K2545">
            <v>89950.35</v>
          </cell>
        </row>
        <row r="2546">
          <cell r="E2546">
            <v>0</v>
          </cell>
          <cell r="F2546">
            <v>12167.6</v>
          </cell>
          <cell r="G2546">
            <v>0</v>
          </cell>
          <cell r="H2546">
            <v>0</v>
          </cell>
          <cell r="I2546">
            <v>0</v>
          </cell>
          <cell r="J2546">
            <v>12167.6</v>
          </cell>
          <cell r="K2546">
            <v>0</v>
          </cell>
        </row>
        <row r="2547"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</row>
        <row r="2548"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</row>
        <row r="2549"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</row>
        <row r="2550">
          <cell r="E2550">
            <v>0</v>
          </cell>
          <cell r="F2550">
            <v>3360</v>
          </cell>
          <cell r="G2550">
            <v>0</v>
          </cell>
          <cell r="H2550">
            <v>0</v>
          </cell>
          <cell r="I2550">
            <v>0</v>
          </cell>
          <cell r="J2550">
            <v>3360</v>
          </cell>
          <cell r="K2550">
            <v>0</v>
          </cell>
        </row>
        <row r="2552">
          <cell r="E2552">
            <v>13078.28</v>
          </cell>
          <cell r="F2552">
            <v>-54951.21</v>
          </cell>
          <cell r="G2552">
            <v>33665.66</v>
          </cell>
          <cell r="H2552">
            <v>12133.45</v>
          </cell>
          <cell r="I2552">
            <v>0</v>
          </cell>
          <cell r="J2552">
            <v>-42817.759999999995</v>
          </cell>
          <cell r="K2552">
            <v>34610.490000000005</v>
          </cell>
        </row>
        <row r="2553">
          <cell r="E2553">
            <v>9739.77</v>
          </cell>
          <cell r="F2553">
            <v>-9739.77</v>
          </cell>
          <cell r="G2553">
            <v>33222.700000000004</v>
          </cell>
          <cell r="H2553">
            <v>11973.79</v>
          </cell>
          <cell r="I2553">
            <v>33222.700000000004</v>
          </cell>
          <cell r="J2553">
            <v>-30988.680000000004</v>
          </cell>
          <cell r="K2553">
            <v>30988.68</v>
          </cell>
        </row>
        <row r="2554">
          <cell r="E2554">
            <v>3803.66</v>
          </cell>
          <cell r="F2554">
            <v>44562.27</v>
          </cell>
          <cell r="G2554">
            <v>11074.25</v>
          </cell>
          <cell r="H2554">
            <v>3991.25</v>
          </cell>
          <cell r="I2554">
            <v>12220</v>
          </cell>
          <cell r="J2554">
            <v>36333.52</v>
          </cell>
          <cell r="K2554">
            <v>10886.66</v>
          </cell>
        </row>
        <row r="2555">
          <cell r="E2555">
            <v>814.49</v>
          </cell>
          <cell r="F2555">
            <v>-3249.25</v>
          </cell>
          <cell r="G2555">
            <v>7382.830000000001</v>
          </cell>
          <cell r="H2555">
            <v>2660.8599999999997</v>
          </cell>
          <cell r="I2555">
            <v>15480.015000000005</v>
          </cell>
          <cell r="J2555">
            <v>-16068.405000000006</v>
          </cell>
          <cell r="K2555">
            <v>5536.460000000002</v>
          </cell>
        </row>
        <row r="2556">
          <cell r="E2556">
            <v>678.92</v>
          </cell>
          <cell r="F2556">
            <v>-9362.85</v>
          </cell>
          <cell r="G2556">
            <v>1882.61</v>
          </cell>
          <cell r="H2556">
            <v>678.51</v>
          </cell>
          <cell r="I2556">
            <v>0</v>
          </cell>
          <cell r="J2556">
            <v>-8684.34</v>
          </cell>
          <cell r="K2556">
            <v>1883.0199999999998</v>
          </cell>
        </row>
        <row r="2557">
          <cell r="E2557">
            <v>19.87</v>
          </cell>
          <cell r="F2557">
            <v>248.68</v>
          </cell>
          <cell r="G2557">
            <v>55.38</v>
          </cell>
          <cell r="H2557">
            <v>19.950000000000003</v>
          </cell>
          <cell r="I2557">
            <v>0</v>
          </cell>
          <cell r="J2557">
            <v>268.63</v>
          </cell>
          <cell r="K2557">
            <v>55.3</v>
          </cell>
        </row>
        <row r="2558">
          <cell r="E2558">
            <v>4682.96</v>
          </cell>
          <cell r="F2558">
            <v>-4682.96</v>
          </cell>
          <cell r="G2558">
            <v>17534.21</v>
          </cell>
          <cell r="H2558">
            <v>6319.51</v>
          </cell>
          <cell r="I2558">
            <v>17534.21</v>
          </cell>
          <cell r="J2558">
            <v>-15897.66</v>
          </cell>
          <cell r="K2558">
            <v>15897.659999999998</v>
          </cell>
        </row>
        <row r="2559">
          <cell r="E2559">
            <v>3523.24</v>
          </cell>
          <cell r="F2559">
            <v>-19875.7</v>
          </cell>
          <cell r="G2559">
            <v>9782.23</v>
          </cell>
          <cell r="H2559">
            <v>3525.6099999999997</v>
          </cell>
          <cell r="I2559">
            <v>5582.02718</v>
          </cell>
          <cell r="J2559">
            <v>-21932.11718</v>
          </cell>
          <cell r="K2559">
            <v>9779.86</v>
          </cell>
        </row>
        <row r="2560">
          <cell r="E2560">
            <v>604.92</v>
          </cell>
          <cell r="F2560">
            <v>-1972.88</v>
          </cell>
          <cell r="G2560">
            <v>1679.5900000000001</v>
          </cell>
          <cell r="H2560">
            <v>605.34</v>
          </cell>
          <cell r="I2560">
            <v>0</v>
          </cell>
          <cell r="J2560">
            <v>-1367.54</v>
          </cell>
          <cell r="K2560">
            <v>1679.17</v>
          </cell>
        </row>
        <row r="2562">
          <cell r="E2562">
            <v>11157.97</v>
          </cell>
          <cell r="F2562">
            <v>-11157.97</v>
          </cell>
          <cell r="G2562">
            <v>51168</v>
          </cell>
          <cell r="H2562">
            <v>17641.01</v>
          </cell>
          <cell r="I2562">
            <v>51168</v>
          </cell>
          <cell r="J2562">
            <v>-44684.96</v>
          </cell>
          <cell r="K2562">
            <v>44684.96000000001</v>
          </cell>
        </row>
        <row r="2563">
          <cell r="E2563">
            <v>0</v>
          </cell>
          <cell r="F2563">
            <v>0</v>
          </cell>
          <cell r="G2563">
            <v>7619.4</v>
          </cell>
          <cell r="H2563">
            <v>1416.32</v>
          </cell>
          <cell r="I2563">
            <v>7619.4</v>
          </cell>
          <cell r="J2563">
            <v>-6203.08</v>
          </cell>
          <cell r="K2563">
            <v>6203.08</v>
          </cell>
        </row>
        <row r="2564">
          <cell r="E2564">
            <v>0</v>
          </cell>
          <cell r="F2564">
            <v>0</v>
          </cell>
          <cell r="G2564">
            <v>31855.549999999996</v>
          </cell>
          <cell r="H2564">
            <v>7717.159999999999</v>
          </cell>
          <cell r="I2564">
            <v>31855.549999999996</v>
          </cell>
          <cell r="J2564">
            <v>-24138.389999999996</v>
          </cell>
          <cell r="K2564">
            <v>24138.389999999996</v>
          </cell>
        </row>
        <row r="2565">
          <cell r="E2565">
            <v>5208.84</v>
          </cell>
          <cell r="F2565">
            <v>-5208.84</v>
          </cell>
          <cell r="G2565">
            <v>29160</v>
          </cell>
          <cell r="H2565">
            <v>10639.12</v>
          </cell>
          <cell r="I2565">
            <v>29160</v>
          </cell>
          <cell r="J2565">
            <v>-23729.72</v>
          </cell>
          <cell r="K2565">
            <v>23729.719999999994</v>
          </cell>
        </row>
        <row r="2566">
          <cell r="E2566">
            <v>304.75</v>
          </cell>
          <cell r="F2566">
            <v>-304.75</v>
          </cell>
          <cell r="G2566">
            <v>4349.34</v>
          </cell>
          <cell r="H2566">
            <v>1474.1399999999999</v>
          </cell>
          <cell r="I2566">
            <v>4349.34</v>
          </cell>
          <cell r="J2566">
            <v>-3179.9500000000003</v>
          </cell>
          <cell r="K2566">
            <v>3179.9500000000003</v>
          </cell>
        </row>
        <row r="2567">
          <cell r="E2567">
            <v>10765.76</v>
          </cell>
          <cell r="F2567">
            <v>-10765.76</v>
          </cell>
          <cell r="G2567">
            <v>48097.98</v>
          </cell>
          <cell r="H2567">
            <v>16770.43</v>
          </cell>
          <cell r="I2567">
            <v>48097.98</v>
          </cell>
          <cell r="J2567">
            <v>-42093.310000000005</v>
          </cell>
          <cell r="K2567">
            <v>42093.310000000005</v>
          </cell>
        </row>
        <row r="2568">
          <cell r="E2568">
            <v>14283.85</v>
          </cell>
          <cell r="F2568">
            <v>-14283.85</v>
          </cell>
          <cell r="G2568">
            <v>25584</v>
          </cell>
          <cell r="H2568">
            <v>12260.119999999999</v>
          </cell>
          <cell r="I2568">
            <v>25584</v>
          </cell>
          <cell r="J2568">
            <v>-27607.730000000003</v>
          </cell>
          <cell r="K2568">
            <v>27607.73</v>
          </cell>
        </row>
        <row r="2569">
          <cell r="E2569">
            <v>13118.28</v>
          </cell>
          <cell r="F2569">
            <v>-13118.28</v>
          </cell>
          <cell r="G2569">
            <v>58075.8</v>
          </cell>
          <cell r="H2569">
            <v>20319.66</v>
          </cell>
          <cell r="I2569">
            <v>58075.8</v>
          </cell>
          <cell r="J2569">
            <v>-50874.420000000006</v>
          </cell>
          <cell r="K2569">
            <v>50874.42</v>
          </cell>
        </row>
        <row r="2570">
          <cell r="E2570">
            <v>4751.24</v>
          </cell>
          <cell r="F2570">
            <v>-40480.74</v>
          </cell>
          <cell r="G2570">
            <v>0</v>
          </cell>
          <cell r="H2570">
            <v>2.9699999999999998</v>
          </cell>
          <cell r="I2570">
            <v>0</v>
          </cell>
          <cell r="J2570">
            <v>-40477.77</v>
          </cell>
          <cell r="K2570">
            <v>4748.2699999999995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D1" sqref="D1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8.140625" style="0" customWidth="1"/>
    <col min="6" max="6" width="22.71093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23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1</v>
      </c>
      <c r="B6" s="3"/>
      <c r="C6" s="3"/>
      <c r="D6" s="3" t="s">
        <v>17</v>
      </c>
      <c r="E6" s="4">
        <f>'[1]Лицевые счета домов свод'!E2545</f>
        <v>30724.5</v>
      </c>
      <c r="F6" s="4">
        <f>'[1]Лицевые счета домов свод'!F2545</f>
        <v>36673.87</v>
      </c>
      <c r="G6" s="4">
        <f>'[1]Лицевые счета домов свод'!G2545</f>
        <v>93253.92</v>
      </c>
      <c r="H6" s="4">
        <f>'[1]Лицевые счета домов свод'!H2545</f>
        <v>34028.06999999999</v>
      </c>
      <c r="I6" s="4">
        <f>'[1]Лицевые счета домов свод'!I2545</f>
        <v>0</v>
      </c>
      <c r="J6" s="4">
        <f>'[1]Лицевые счета домов свод'!J2545</f>
        <v>70701.94</v>
      </c>
      <c r="K6" s="4">
        <f>'[1]Лицевые счета домов свод'!K2545</f>
        <v>89950.35</v>
      </c>
      <c r="L6" s="4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свод'!E2546</f>
        <v>0</v>
      </c>
      <c r="F7" s="4">
        <f>'[1]Лицевые счета домов свод'!F2546</f>
        <v>12167.6</v>
      </c>
      <c r="G7" s="4">
        <f>'[1]Лицевые счета домов свод'!G2546</f>
        <v>0</v>
      </c>
      <c r="H7" s="4">
        <f>'[1]Лицевые счета домов свод'!H2546</f>
        <v>0</v>
      </c>
      <c r="I7" s="4">
        <f>'[1]Лицевые счета домов свод'!I2546</f>
        <v>0</v>
      </c>
      <c r="J7" s="4">
        <f>'[1]Лицевые счета домов свод'!J2546</f>
        <v>12167.6</v>
      </c>
      <c r="K7" s="4">
        <f>'[1]Лицевые счета домов свод'!K2546</f>
        <v>0</v>
      </c>
      <c r="L7" s="4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свод'!E2547</f>
        <v>0</v>
      </c>
      <c r="F8" s="4">
        <f>'[1]Лицевые счета домов свод'!F2547</f>
        <v>0</v>
      </c>
      <c r="G8" s="4">
        <f>'[1]Лицевые счета домов свод'!G2547</f>
        <v>0</v>
      </c>
      <c r="H8" s="4">
        <f>'[1]Лицевые счета домов свод'!H2547</f>
        <v>0</v>
      </c>
      <c r="I8" s="4">
        <f>'[1]Лицевые счета домов свод'!I2547</f>
        <v>0</v>
      </c>
      <c r="J8" s="4">
        <f>'[1]Лицевые счета домов свод'!J2547</f>
        <v>0</v>
      </c>
      <c r="K8" s="4">
        <f>'[1]Лицевые счета домов свод'!K2547</f>
        <v>0</v>
      </c>
      <c r="L8" s="4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свод'!E2548</f>
        <v>0</v>
      </c>
      <c r="F9" s="4">
        <f>'[1]Лицевые счета домов свод'!F2548</f>
        <v>0</v>
      </c>
      <c r="G9" s="4">
        <f>'[1]Лицевые счета домов свод'!G2548</f>
        <v>0</v>
      </c>
      <c r="H9" s="4">
        <f>'[1]Лицевые счета домов свод'!H2548</f>
        <v>0</v>
      </c>
      <c r="I9" s="4">
        <f>'[1]Лицевые счета домов свод'!I2548</f>
        <v>0</v>
      </c>
      <c r="J9" s="4">
        <f>'[1]Лицевые счета домов свод'!J2548</f>
        <v>0</v>
      </c>
      <c r="K9" s="4">
        <f>'[1]Лицевые счета домов свод'!K2548</f>
        <v>0</v>
      </c>
      <c r="L9" s="4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свод'!E2549</f>
        <v>0</v>
      </c>
      <c r="F10" s="4">
        <f>'[1]Лицевые счета домов свод'!F2549</f>
        <v>0</v>
      </c>
      <c r="G10" s="4">
        <f>'[1]Лицевые счета домов свод'!G2549</f>
        <v>0</v>
      </c>
      <c r="H10" s="4">
        <f>'[1]Лицевые счета домов свод'!H2549</f>
        <v>0</v>
      </c>
      <c r="I10" s="4">
        <f>'[1]Лицевые счета домов свод'!I2549</f>
        <v>0</v>
      </c>
      <c r="J10" s="4">
        <f>'[1]Лицевые счета домов свод'!J2549</f>
        <v>0</v>
      </c>
      <c r="K10" s="4">
        <f>'[1]Лицевые счета домов свод'!K2549</f>
        <v>0</v>
      </c>
      <c r="L10" s="4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свод'!E2550</f>
        <v>0</v>
      </c>
      <c r="F11" s="4">
        <f>'[1]Лицевые счета домов свод'!F2550</f>
        <v>3360</v>
      </c>
      <c r="G11" s="4">
        <f>'[1]Лицевые счета домов свод'!G2550</f>
        <v>0</v>
      </c>
      <c r="H11" s="4">
        <f>'[1]Лицевые счета домов свод'!H2550</f>
        <v>0</v>
      </c>
      <c r="I11" s="4">
        <f>'[1]Лицевые счета домов свод'!I2550</f>
        <v>0</v>
      </c>
      <c r="J11" s="4">
        <f>'[1]Лицевые счета домов свод'!J2550</f>
        <v>3360</v>
      </c>
      <c r="K11" s="4">
        <f>'[1]Лицевые счета домов свод'!K2550</f>
        <v>0</v>
      </c>
      <c r="L11" s="4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30724.5</v>
      </c>
      <c r="F12" s="4">
        <f>SUM(F6:F11)</f>
        <v>52201.47</v>
      </c>
      <c r="G12" s="4">
        <f>SUM(G6:G11)</f>
        <v>93253.92</v>
      </c>
      <c r="H12" s="4">
        <f>SUM(H6:H11)</f>
        <v>34028.06999999999</v>
      </c>
      <c r="I12" s="4">
        <f>SUM(I6:I11)</f>
        <v>0</v>
      </c>
      <c r="J12" s="4">
        <f>SUM(J6:J11)</f>
        <v>86229.54000000001</v>
      </c>
      <c r="K12" s="4">
        <f>SUM(K6:K11)</f>
        <v>89950.35</v>
      </c>
      <c r="L12" s="3"/>
    </row>
    <row r="13" spans="1:12" s="2" customFormat="1" ht="14.25" customHeight="1" hidden="1">
      <c r="A13" s="3"/>
      <c r="B13" s="3"/>
      <c r="C13" s="3"/>
      <c r="D13" s="8" t="s">
        <v>24</v>
      </c>
      <c r="E13" s="4">
        <f>'[1]Лицевые счета домов свод'!E2552</f>
        <v>13078.28</v>
      </c>
      <c r="F13" s="4">
        <f>'[1]Лицевые счета домов свод'!F2552</f>
        <v>-54951.21</v>
      </c>
      <c r="G13" s="4">
        <f>'[1]Лицевые счета домов свод'!G2552</f>
        <v>33665.66</v>
      </c>
      <c r="H13" s="4">
        <f>'[1]Лицевые счета домов свод'!H2552</f>
        <v>12133.45</v>
      </c>
      <c r="I13" s="4">
        <f>'[1]Лицевые счета домов свод'!I2552</f>
        <v>0</v>
      </c>
      <c r="J13" s="4">
        <f>'[1]Лицевые счета домов свод'!J2552</f>
        <v>-42817.759999999995</v>
      </c>
      <c r="K13" s="4">
        <f>'[1]Лицевые счета домов свод'!K2552</f>
        <v>34610.490000000005</v>
      </c>
      <c r="L13" s="4"/>
    </row>
    <row r="14" spans="1:12" s="2" customFormat="1" ht="34.5" customHeight="1" hidden="1">
      <c r="A14" s="3"/>
      <c r="B14" s="3"/>
      <c r="C14" s="3"/>
      <c r="D14" s="8" t="s">
        <v>25</v>
      </c>
      <c r="E14" s="4">
        <f>'[1]Лицевые счета домов свод'!E2553</f>
        <v>9739.77</v>
      </c>
      <c r="F14" s="4">
        <f>'[1]Лицевые счета домов свод'!F2553</f>
        <v>-9739.77</v>
      </c>
      <c r="G14" s="4">
        <f>'[1]Лицевые счета домов свод'!G2553</f>
        <v>33222.700000000004</v>
      </c>
      <c r="H14" s="4">
        <f>'[1]Лицевые счета домов свод'!H2553</f>
        <v>11973.79</v>
      </c>
      <c r="I14" s="4">
        <f>'[1]Лицевые счета домов свод'!I2553</f>
        <v>33222.700000000004</v>
      </c>
      <c r="J14" s="4">
        <f>'[1]Лицевые счета домов свод'!J2553</f>
        <v>-30988.680000000004</v>
      </c>
      <c r="K14" s="4">
        <f>'[1]Лицевые счета домов свод'!K2553</f>
        <v>30988.68</v>
      </c>
      <c r="L14" s="4"/>
    </row>
    <row r="15" spans="1:12" s="2" customFormat="1" ht="28.5" customHeight="1" hidden="1">
      <c r="A15" s="3"/>
      <c r="B15" s="3"/>
      <c r="C15" s="3"/>
      <c r="D15" s="8" t="s">
        <v>26</v>
      </c>
      <c r="E15" s="4">
        <f>'[1]Лицевые счета домов свод'!E2554</f>
        <v>3803.66</v>
      </c>
      <c r="F15" s="4">
        <f>'[1]Лицевые счета домов свод'!F2554</f>
        <v>44562.27</v>
      </c>
      <c r="G15" s="4">
        <f>'[1]Лицевые счета домов свод'!G2554</f>
        <v>11074.25</v>
      </c>
      <c r="H15" s="4">
        <f>'[1]Лицевые счета домов свод'!H2554</f>
        <v>3991.25</v>
      </c>
      <c r="I15" s="4">
        <f>'[1]Лицевые счета домов свод'!I2554</f>
        <v>12220</v>
      </c>
      <c r="J15" s="4">
        <f>'[1]Лицевые счета домов свод'!J2554</f>
        <v>36333.52</v>
      </c>
      <c r="K15" s="4">
        <f>'[1]Лицевые счета домов свод'!K2554</f>
        <v>10886.66</v>
      </c>
      <c r="L15" s="4"/>
    </row>
    <row r="16" spans="1:12" s="2" customFormat="1" ht="28.5" customHeight="1" hidden="1">
      <c r="A16" s="3"/>
      <c r="B16" s="3"/>
      <c r="C16" s="3"/>
      <c r="D16" s="8" t="s">
        <v>27</v>
      </c>
      <c r="E16" s="4">
        <f>'[1]Лицевые счета домов свод'!E2555</f>
        <v>814.49</v>
      </c>
      <c r="F16" s="4">
        <f>'[1]Лицевые счета домов свод'!F2555</f>
        <v>-3249.25</v>
      </c>
      <c r="G16" s="4">
        <f>'[1]Лицевые счета домов свод'!G2555</f>
        <v>7382.830000000001</v>
      </c>
      <c r="H16" s="4">
        <f>'[1]Лицевые счета домов свод'!H2555</f>
        <v>2660.8599999999997</v>
      </c>
      <c r="I16" s="4">
        <f>'[1]Лицевые счета домов свод'!I2555</f>
        <v>15480.015000000005</v>
      </c>
      <c r="J16" s="4">
        <f>'[1]Лицевые счета домов свод'!J2555</f>
        <v>-16068.405000000006</v>
      </c>
      <c r="K16" s="4">
        <f>'[1]Лицевые счета домов свод'!K2555</f>
        <v>5536.460000000002</v>
      </c>
      <c r="L16" s="4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свод'!E2556</f>
        <v>678.92</v>
      </c>
      <c r="F17" s="4">
        <f>'[1]Лицевые счета домов свод'!F2556</f>
        <v>-9362.85</v>
      </c>
      <c r="G17" s="4">
        <f>'[1]Лицевые счета домов свод'!G2556</f>
        <v>1882.61</v>
      </c>
      <c r="H17" s="4">
        <f>'[1]Лицевые счета домов свод'!H2556</f>
        <v>678.51</v>
      </c>
      <c r="I17" s="4">
        <f>'[1]Лицевые счета домов свод'!I2556</f>
        <v>0</v>
      </c>
      <c r="J17" s="4">
        <f>'[1]Лицевые счета домов свод'!J2556</f>
        <v>-8684.34</v>
      </c>
      <c r="K17" s="4">
        <f>'[1]Лицевые счета домов свод'!K2556</f>
        <v>1883.0199999999998</v>
      </c>
      <c r="L17" s="4"/>
    </row>
    <row r="18" spans="1:12" s="2" customFormat="1" ht="31.5" customHeight="1" hidden="1">
      <c r="A18" s="3"/>
      <c r="B18" s="3"/>
      <c r="C18" s="3"/>
      <c r="D18" s="8" t="s">
        <v>29</v>
      </c>
      <c r="E18" s="4">
        <f>'[1]Лицевые счета домов свод'!E2557</f>
        <v>19.87</v>
      </c>
      <c r="F18" s="4">
        <f>'[1]Лицевые счета домов свод'!F2557</f>
        <v>248.68</v>
      </c>
      <c r="G18" s="4">
        <f>'[1]Лицевые счета домов свод'!G2557</f>
        <v>55.38</v>
      </c>
      <c r="H18" s="4">
        <f>'[1]Лицевые счета домов свод'!H2557</f>
        <v>19.950000000000003</v>
      </c>
      <c r="I18" s="4">
        <f>'[1]Лицевые счета домов свод'!I2557</f>
        <v>0</v>
      </c>
      <c r="J18" s="4">
        <f>'[1]Лицевые счета домов свод'!J2557</f>
        <v>268.63</v>
      </c>
      <c r="K18" s="4">
        <f>'[1]Лицевые счета домов свод'!K2557</f>
        <v>55.3</v>
      </c>
      <c r="L18" s="4"/>
    </row>
    <row r="19" spans="1:12" s="2" customFormat="1" ht="43.5" customHeight="1" hidden="1">
      <c r="A19" s="3"/>
      <c r="B19" s="3"/>
      <c r="C19" s="3"/>
      <c r="D19" s="8" t="s">
        <v>30</v>
      </c>
      <c r="E19" s="4">
        <f>'[1]Лицевые счета домов свод'!E2558</f>
        <v>4682.96</v>
      </c>
      <c r="F19" s="4">
        <f>'[1]Лицевые счета домов свод'!F2558</f>
        <v>-4682.96</v>
      </c>
      <c r="G19" s="4">
        <f>'[1]Лицевые счета домов свод'!G2558</f>
        <v>17534.21</v>
      </c>
      <c r="H19" s="4">
        <f>'[1]Лицевые счета домов свод'!H2558</f>
        <v>6319.51</v>
      </c>
      <c r="I19" s="4">
        <f>'[1]Лицевые счета домов свод'!I2558</f>
        <v>17534.21</v>
      </c>
      <c r="J19" s="4">
        <f>'[1]Лицевые счета домов свод'!J2558</f>
        <v>-15897.66</v>
      </c>
      <c r="K19" s="4">
        <f>'[1]Лицевые счета домов свод'!K2558</f>
        <v>15897.659999999998</v>
      </c>
      <c r="L19" s="4"/>
    </row>
    <row r="20" spans="1:12" s="2" customFormat="1" ht="21.75" customHeight="1" hidden="1">
      <c r="A20" s="3"/>
      <c r="B20" s="3"/>
      <c r="C20" s="3"/>
      <c r="D20" s="8" t="s">
        <v>31</v>
      </c>
      <c r="E20" s="4">
        <f>'[1]Лицевые счета домов свод'!E2559</f>
        <v>3523.24</v>
      </c>
      <c r="F20" s="4">
        <f>'[1]Лицевые счета домов свод'!F2559</f>
        <v>-19875.7</v>
      </c>
      <c r="G20" s="4">
        <f>'[1]Лицевые счета домов свод'!G2559</f>
        <v>9782.23</v>
      </c>
      <c r="H20" s="4">
        <f>'[1]Лицевые счета домов свод'!H2559</f>
        <v>3525.6099999999997</v>
      </c>
      <c r="I20" s="4">
        <f>'[1]Лицевые счета домов свод'!I2559</f>
        <v>5582.02718</v>
      </c>
      <c r="J20" s="4">
        <f>'[1]Лицевые счета домов свод'!J2559</f>
        <v>-21932.11718</v>
      </c>
      <c r="K20" s="4">
        <f>'[1]Лицевые счета домов свод'!K2559</f>
        <v>9779.86</v>
      </c>
      <c r="L20" s="4"/>
    </row>
    <row r="21" spans="1:12" s="2" customFormat="1" ht="29.25" customHeight="1" hidden="1">
      <c r="A21" s="3"/>
      <c r="B21" s="3"/>
      <c r="C21" s="3"/>
      <c r="D21" s="8" t="s">
        <v>32</v>
      </c>
      <c r="E21" s="4">
        <f>'[1]Лицевые счета домов свод'!E2560</f>
        <v>604.92</v>
      </c>
      <c r="F21" s="4">
        <f>'[1]Лицевые счета домов свод'!F2560</f>
        <v>-1972.88</v>
      </c>
      <c r="G21" s="4">
        <f>'[1]Лицевые счета домов свод'!G2560</f>
        <v>1679.5900000000001</v>
      </c>
      <c r="H21" s="4">
        <f>'[1]Лицевые счета домов свод'!H2560</f>
        <v>605.34</v>
      </c>
      <c r="I21" s="4">
        <f>'[1]Лицевые счета домов свод'!I2560</f>
        <v>0</v>
      </c>
      <c r="J21" s="4">
        <f>'[1]Лицевые счета домов свод'!J2560</f>
        <v>-1367.54</v>
      </c>
      <c r="K21" s="4">
        <f>'[1]Лицевые счета домов свод'!K2560</f>
        <v>1679.17</v>
      </c>
      <c r="L21" s="4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36946.11</v>
      </c>
      <c r="F22" s="4">
        <f>SUM(F13:F21)</f>
        <v>-59023.67</v>
      </c>
      <c r="G22" s="4">
        <f>SUM(G13:G21)</f>
        <v>116279.46</v>
      </c>
      <c r="H22" s="4">
        <f>SUM(H13:H21)</f>
        <v>41908.270000000004</v>
      </c>
      <c r="I22" s="9">
        <f>SUM(I13:I21)</f>
        <v>84038.95218000001</v>
      </c>
      <c r="J22" s="9">
        <f>SUM(J13:J21)</f>
        <v>-101154.35218000002</v>
      </c>
      <c r="K22" s="4">
        <f>SUM(K13:K21)</f>
        <v>111317.29999999999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свод'!E2562</f>
        <v>11157.97</v>
      </c>
      <c r="F23" s="4">
        <f>'[1]Лицевые счета домов свод'!F2562</f>
        <v>-11157.97</v>
      </c>
      <c r="G23" s="4">
        <f>'[1]Лицевые счета домов свод'!G2562</f>
        <v>51168</v>
      </c>
      <c r="H23" s="4">
        <f>'[1]Лицевые счета домов свод'!H2562</f>
        <v>17641.01</v>
      </c>
      <c r="I23" s="4">
        <f>'[1]Лицевые счета домов свод'!I2562</f>
        <v>51168</v>
      </c>
      <c r="J23" s="4">
        <f>'[1]Лицевые счета домов свод'!J2562</f>
        <v>-44684.96</v>
      </c>
      <c r="K23" s="4">
        <f>'[1]Лицевые счета домов свод'!K2562</f>
        <v>44684.96000000001</v>
      </c>
      <c r="L23" s="4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свод'!E2563</f>
        <v>0</v>
      </c>
      <c r="F24" s="4">
        <f>'[1]Лицевые счета домов свод'!F2563</f>
        <v>0</v>
      </c>
      <c r="G24" s="4">
        <f>'[1]Лицевые счета домов свод'!G2563</f>
        <v>7619.4</v>
      </c>
      <c r="H24" s="4">
        <f>'[1]Лицевые счета домов свод'!H2563</f>
        <v>1416.32</v>
      </c>
      <c r="I24" s="4">
        <f>'[1]Лицевые счета домов свод'!I2563</f>
        <v>7619.4</v>
      </c>
      <c r="J24" s="4">
        <f>'[1]Лицевые счета домов свод'!J2563</f>
        <v>-6203.08</v>
      </c>
      <c r="K24" s="4">
        <f>'[1]Лицевые счета домов свод'!K2563</f>
        <v>6203.08</v>
      </c>
      <c r="L24" s="4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свод'!E2564</f>
        <v>0</v>
      </c>
      <c r="F25" s="4">
        <f>'[1]Лицевые счета домов свод'!F2564</f>
        <v>0</v>
      </c>
      <c r="G25" s="4">
        <f>'[1]Лицевые счета домов свод'!G2564</f>
        <v>31855.549999999996</v>
      </c>
      <c r="H25" s="4">
        <f>'[1]Лицевые счета домов свод'!H2564</f>
        <v>7717.159999999999</v>
      </c>
      <c r="I25" s="4">
        <f>'[1]Лицевые счета домов свод'!I2564</f>
        <v>31855.549999999996</v>
      </c>
      <c r="J25" s="4">
        <f>'[1]Лицевые счета домов свод'!J2564</f>
        <v>-24138.389999999996</v>
      </c>
      <c r="K25" s="4">
        <f>'[1]Лицевые счета домов свод'!K2564</f>
        <v>24138.389999999996</v>
      </c>
      <c r="L25" s="4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свод'!E2565</f>
        <v>5208.84</v>
      </c>
      <c r="F26" s="4">
        <f>'[1]Лицевые счета домов свод'!F2565</f>
        <v>-5208.84</v>
      </c>
      <c r="G26" s="4">
        <f>'[1]Лицевые счета домов свод'!G2565</f>
        <v>29160</v>
      </c>
      <c r="H26" s="4">
        <f>'[1]Лицевые счета домов свод'!H2565</f>
        <v>10639.12</v>
      </c>
      <c r="I26" s="4">
        <f>'[1]Лицевые счета домов свод'!I2565</f>
        <v>29160</v>
      </c>
      <c r="J26" s="4">
        <f>'[1]Лицевые счета домов свод'!J2565</f>
        <v>-23729.72</v>
      </c>
      <c r="K26" s="4">
        <f>'[1]Лицевые счета домов свод'!K2565</f>
        <v>23729.719999999994</v>
      </c>
      <c r="L26" s="4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свод'!E2566</f>
        <v>304.75</v>
      </c>
      <c r="F27" s="4">
        <f>'[1]Лицевые счета домов свод'!F2566</f>
        <v>-304.75</v>
      </c>
      <c r="G27" s="4">
        <f>'[1]Лицевые счета домов свод'!G2566</f>
        <v>4349.34</v>
      </c>
      <c r="H27" s="4">
        <f>'[1]Лицевые счета домов свод'!H2566</f>
        <v>1474.1399999999999</v>
      </c>
      <c r="I27" s="4">
        <f>'[1]Лицевые счета домов свод'!I2566</f>
        <v>4349.34</v>
      </c>
      <c r="J27" s="4">
        <f>'[1]Лицевые счета домов свод'!J2566</f>
        <v>-3179.9500000000003</v>
      </c>
      <c r="K27" s="4">
        <f>'[1]Лицевые счета домов свод'!K2566</f>
        <v>3179.9500000000003</v>
      </c>
      <c r="L27" s="4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свод'!E2567</f>
        <v>10765.76</v>
      </c>
      <c r="F28" s="4">
        <f>'[1]Лицевые счета домов свод'!F2567</f>
        <v>-10765.76</v>
      </c>
      <c r="G28" s="4">
        <f>'[1]Лицевые счета домов свод'!G2567</f>
        <v>48097.98</v>
      </c>
      <c r="H28" s="4">
        <f>'[1]Лицевые счета домов свод'!H2567</f>
        <v>16770.43</v>
      </c>
      <c r="I28" s="4">
        <f>'[1]Лицевые счета домов свод'!I2567</f>
        <v>48097.98</v>
      </c>
      <c r="J28" s="4">
        <f>'[1]Лицевые счета домов свод'!J2567</f>
        <v>-42093.310000000005</v>
      </c>
      <c r="K28" s="4">
        <f>'[1]Лицевые счета домов свод'!K2567</f>
        <v>42093.310000000005</v>
      </c>
      <c r="L28" s="4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свод'!E2568</f>
        <v>14283.85</v>
      </c>
      <c r="F29" s="4">
        <f>'[1]Лицевые счета домов свод'!F2568</f>
        <v>-14283.85</v>
      </c>
      <c r="G29" s="4">
        <f>'[1]Лицевые счета домов свод'!G2568</f>
        <v>25584</v>
      </c>
      <c r="H29" s="4">
        <f>'[1]Лицевые счета домов свод'!H2568</f>
        <v>12260.119999999999</v>
      </c>
      <c r="I29" s="4">
        <f>'[1]Лицевые счета домов свод'!I2568</f>
        <v>25584</v>
      </c>
      <c r="J29" s="4">
        <f>'[1]Лицевые счета домов свод'!J2568</f>
        <v>-27607.730000000003</v>
      </c>
      <c r="K29" s="4">
        <f>'[1]Лицевые счета домов свод'!K2568</f>
        <v>27607.73</v>
      </c>
      <c r="L29" s="4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свод'!E2569</f>
        <v>13118.28</v>
      </c>
      <c r="F30" s="4">
        <f>'[1]Лицевые счета домов свод'!F2569</f>
        <v>-13118.28</v>
      </c>
      <c r="G30" s="4">
        <f>'[1]Лицевые счета домов свод'!G2569</f>
        <v>58075.8</v>
      </c>
      <c r="H30" s="4">
        <f>'[1]Лицевые счета домов свод'!H2569</f>
        <v>20319.66</v>
      </c>
      <c r="I30" s="4">
        <f>'[1]Лицевые счета домов свод'!I2569</f>
        <v>58075.8</v>
      </c>
      <c r="J30" s="4">
        <f>'[1]Лицевые счета домов свод'!J2569</f>
        <v>-50874.420000000006</v>
      </c>
      <c r="K30" s="4">
        <f>'[1]Лицевые счета домов свод'!K2569</f>
        <v>50874.42</v>
      </c>
      <c r="L30" s="4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свод'!E2570</f>
        <v>4751.24</v>
      </c>
      <c r="F31" s="4">
        <f>'[1]Лицевые счета домов свод'!F2570</f>
        <v>-40480.74</v>
      </c>
      <c r="G31" s="4">
        <f>'[1]Лицевые счета домов свод'!G2570</f>
        <v>0</v>
      </c>
      <c r="H31" s="4">
        <f>'[1]Лицевые счета домов свод'!H2570</f>
        <v>2.9699999999999998</v>
      </c>
      <c r="I31" s="4">
        <f>'[1]Лицевые счета домов свод'!I2570</f>
        <v>0</v>
      </c>
      <c r="J31" s="4">
        <f>'[1]Лицевые счета домов свод'!J2570</f>
        <v>-40477.77</v>
      </c>
      <c r="K31" s="4">
        <f>'[1]Лицевые счета домов свод'!K2570</f>
        <v>4748.2699999999995</v>
      </c>
      <c r="L31" s="4"/>
    </row>
    <row r="32" spans="1:12" s="2" customFormat="1" ht="12.75">
      <c r="A32" s="3"/>
      <c r="B32" s="5" t="s">
        <v>14</v>
      </c>
      <c r="C32" s="7" t="s">
        <v>15</v>
      </c>
      <c r="D32" s="3"/>
      <c r="E32" s="4">
        <f>SUM(E23:E31)+E22+E12</f>
        <v>127261.3</v>
      </c>
      <c r="F32" s="4">
        <f>SUM(F23:F31)+F22+F12</f>
        <v>-102142.38999999998</v>
      </c>
      <c r="G32" s="4">
        <f>SUM(G23:G31)+G22+G12</f>
        <v>465443.45</v>
      </c>
      <c r="H32" s="4">
        <f>SUM(H23:H31)+H22+H12</f>
        <v>164177.27</v>
      </c>
      <c r="I32" s="9">
        <f>SUM(I23:I31)+I22+I12</f>
        <v>339949.02218</v>
      </c>
      <c r="J32" s="9">
        <f>SUM(J23:J31)+J22+J12</f>
        <v>-277914.14217999997</v>
      </c>
      <c r="K32" s="4">
        <f>SUM(K23:K31)+K22+K12</f>
        <v>428527.48</v>
      </c>
      <c r="L32" s="5" t="s">
        <v>16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="80" zoomScaleNormal="80" workbookViewId="0" topLeftCell="A1">
      <selection activeCell="D97" sqref="D97"/>
    </sheetView>
  </sheetViews>
  <sheetFormatPr defaultColWidth="12.57421875" defaultRowHeight="12.75"/>
  <cols>
    <col min="1" max="1" width="8.7109375" style="0" customWidth="1"/>
    <col min="2" max="2" width="38.140625" style="0" customWidth="1"/>
    <col min="3" max="3" width="26.71093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20.25" customHeight="1">
      <c r="A1" s="1" t="s">
        <v>43</v>
      </c>
      <c r="B1" s="1"/>
      <c r="C1" s="1"/>
      <c r="D1" s="1"/>
      <c r="E1" s="1"/>
    </row>
    <row r="2" spans="1:5" s="2" customFormat="1" ht="12.75">
      <c r="A2" s="10" t="s">
        <v>1</v>
      </c>
      <c r="B2" s="11" t="s">
        <v>44</v>
      </c>
      <c r="C2" s="11" t="s">
        <v>2</v>
      </c>
      <c r="D2" s="11" t="s">
        <v>45</v>
      </c>
      <c r="E2" s="11" t="s">
        <v>46</v>
      </c>
    </row>
    <row r="3" spans="1:5" s="2" customFormat="1" ht="12.75">
      <c r="A3" s="5">
        <v>1</v>
      </c>
      <c r="B3" s="5" t="s">
        <v>47</v>
      </c>
      <c r="C3" s="5" t="s">
        <v>48</v>
      </c>
      <c r="D3" s="12"/>
      <c r="E3" s="5">
        <v>1696.44</v>
      </c>
    </row>
    <row r="4" spans="1:5" s="2" customFormat="1" ht="27" customHeight="1">
      <c r="A4" s="5">
        <v>2</v>
      </c>
      <c r="B4" s="10" t="s">
        <v>49</v>
      </c>
      <c r="C4" s="5" t="s">
        <v>48</v>
      </c>
      <c r="D4" s="5"/>
      <c r="E4" s="5">
        <v>212.055</v>
      </c>
    </row>
    <row r="5" spans="1:5" s="2" customFormat="1" ht="19.5" customHeight="1" hidden="1">
      <c r="A5" s="5">
        <v>3</v>
      </c>
      <c r="B5" s="5"/>
      <c r="C5" s="5"/>
      <c r="D5" s="5"/>
      <c r="E5" s="5"/>
    </row>
    <row r="6" spans="1:5" s="2" customFormat="1" ht="12.75" hidden="1">
      <c r="A6" s="5"/>
      <c r="B6" s="5" t="s">
        <v>50</v>
      </c>
      <c r="C6" s="5"/>
      <c r="D6" s="5"/>
      <c r="E6" s="5">
        <f>E3+E4+E5</f>
        <v>1908.4950000000001</v>
      </c>
    </row>
    <row r="7" spans="1:5" s="2" customFormat="1" ht="12.75" hidden="1">
      <c r="A7" s="3"/>
      <c r="B7" s="3"/>
      <c r="C7" s="3"/>
      <c r="D7" s="3"/>
      <c r="E7" s="3"/>
    </row>
    <row r="8" spans="1:5" s="2" customFormat="1" ht="20.25" customHeight="1">
      <c r="A8" s="1" t="s">
        <v>51</v>
      </c>
      <c r="B8" s="1"/>
      <c r="C8" s="1"/>
      <c r="D8" s="1"/>
      <c r="E8" s="1"/>
    </row>
    <row r="9" spans="1:5" s="2" customFormat="1" ht="12.75">
      <c r="A9" s="10" t="s">
        <v>1</v>
      </c>
      <c r="B9" s="11" t="s">
        <v>44</v>
      </c>
      <c r="C9" s="11" t="s">
        <v>2</v>
      </c>
      <c r="D9" s="11" t="s">
        <v>45</v>
      </c>
      <c r="E9" s="11" t="s">
        <v>46</v>
      </c>
    </row>
    <row r="10" spans="1:5" s="2" customFormat="1" ht="12.75">
      <c r="A10" s="5">
        <v>1</v>
      </c>
      <c r="B10" s="5" t="s">
        <v>47</v>
      </c>
      <c r="C10" s="5" t="s">
        <v>48</v>
      </c>
      <c r="D10" s="12"/>
      <c r="E10" s="5">
        <v>1696.44</v>
      </c>
    </row>
    <row r="11" spans="1:5" s="2" customFormat="1" ht="12.75">
      <c r="A11" s="5">
        <v>2</v>
      </c>
      <c r="B11" s="10" t="s">
        <v>49</v>
      </c>
      <c r="C11" s="5" t="s">
        <v>48</v>
      </c>
      <c r="D11" s="5"/>
      <c r="E11" s="5">
        <v>212.055</v>
      </c>
    </row>
    <row r="12" spans="1:5" s="2" customFormat="1" ht="15.75" customHeight="1" hidden="1">
      <c r="A12" s="5">
        <v>3</v>
      </c>
      <c r="B12" s="12"/>
      <c r="C12" s="5"/>
      <c r="D12" s="5"/>
      <c r="E12" s="5"/>
    </row>
    <row r="13" spans="1:5" s="2" customFormat="1" ht="12.75" hidden="1">
      <c r="A13" s="5">
        <v>4</v>
      </c>
      <c r="B13" s="5"/>
      <c r="C13" s="5"/>
      <c r="D13" s="12"/>
      <c r="E13" s="5"/>
    </row>
    <row r="14" spans="1:5" s="2" customFormat="1" ht="12.75" hidden="1">
      <c r="A14" s="5"/>
      <c r="B14" s="5" t="s">
        <v>50</v>
      </c>
      <c r="C14" s="5"/>
      <c r="D14" s="5"/>
      <c r="E14" s="5">
        <f>E10+E11+E12+E13</f>
        <v>1908.4950000000001</v>
      </c>
    </row>
    <row r="15" spans="1:5" s="2" customFormat="1" ht="12.75" hidden="1">
      <c r="A15" s="3"/>
      <c r="B15" s="3"/>
      <c r="C15" s="3"/>
      <c r="D15" s="3"/>
      <c r="E15" s="3"/>
    </row>
    <row r="16" spans="1:5" s="14" customFormat="1" ht="12.75">
      <c r="A16" s="13" t="s">
        <v>52</v>
      </c>
      <c r="B16" s="13"/>
      <c r="C16" s="13"/>
      <c r="D16" s="13"/>
      <c r="E16" s="13"/>
    </row>
    <row r="17" spans="1:5" s="2" customFormat="1" ht="12.75">
      <c r="A17" s="10" t="s">
        <v>1</v>
      </c>
      <c r="B17" s="11" t="s">
        <v>44</v>
      </c>
      <c r="C17" s="11" t="s">
        <v>2</v>
      </c>
      <c r="D17" s="11" t="s">
        <v>45</v>
      </c>
      <c r="E17" s="11" t="s">
        <v>46</v>
      </c>
    </row>
    <row r="18" spans="1:5" s="2" customFormat="1" ht="12.75">
      <c r="A18" s="5">
        <v>1</v>
      </c>
      <c r="B18" s="6" t="s">
        <v>53</v>
      </c>
      <c r="C18" s="5" t="s">
        <v>48</v>
      </c>
      <c r="D18" s="12" t="s">
        <v>54</v>
      </c>
      <c r="E18" s="5">
        <v>6110</v>
      </c>
    </row>
    <row r="19" spans="1:5" s="2" customFormat="1" ht="12.75">
      <c r="A19" s="5">
        <v>2</v>
      </c>
      <c r="B19" s="10" t="s">
        <v>53</v>
      </c>
      <c r="C19" s="10" t="s">
        <v>48</v>
      </c>
      <c r="D19" s="11" t="s">
        <v>55</v>
      </c>
      <c r="E19" s="11">
        <v>6110</v>
      </c>
    </row>
    <row r="20" spans="1:5" s="2" customFormat="1" ht="12.75">
      <c r="A20" s="5">
        <v>3</v>
      </c>
      <c r="B20" s="15" t="s">
        <v>56</v>
      </c>
      <c r="C20" s="10" t="s">
        <v>48</v>
      </c>
      <c r="D20" s="11"/>
      <c r="E20" s="11">
        <v>1696.44</v>
      </c>
    </row>
    <row r="21" spans="1:5" s="2" customFormat="1" ht="12.75">
      <c r="A21" s="5">
        <v>4</v>
      </c>
      <c r="B21" s="15" t="s">
        <v>57</v>
      </c>
      <c r="C21" s="10" t="s">
        <v>48</v>
      </c>
      <c r="D21" s="11"/>
      <c r="E21" s="11">
        <v>212.055</v>
      </c>
    </row>
    <row r="22" spans="1:5" s="2" customFormat="1" ht="12.75" hidden="1">
      <c r="A22" s="5">
        <v>5</v>
      </c>
      <c r="B22" s="10"/>
      <c r="C22" s="10"/>
      <c r="D22" s="11"/>
      <c r="E22" s="11"/>
    </row>
    <row r="23" spans="1:5" s="2" customFormat="1" ht="12.75" hidden="1">
      <c r="A23" s="5"/>
      <c r="B23" s="6" t="s">
        <v>50</v>
      </c>
      <c r="C23" s="5"/>
      <c r="D23" s="5"/>
      <c r="E23" s="5">
        <f>E19+E22+E20+E21+E18</f>
        <v>14128.495</v>
      </c>
    </row>
    <row r="24" spans="1:5" s="14" customFormat="1" ht="12.75">
      <c r="A24" s="13" t="s">
        <v>58</v>
      </c>
      <c r="B24" s="13"/>
      <c r="C24" s="13"/>
      <c r="D24" s="13"/>
      <c r="E24" s="13"/>
    </row>
    <row r="25" spans="1:5" s="2" customFormat="1" ht="12.75">
      <c r="A25" s="10" t="s">
        <v>1</v>
      </c>
      <c r="B25" s="10" t="s">
        <v>44</v>
      </c>
      <c r="C25" s="11" t="s">
        <v>2</v>
      </c>
      <c r="D25" s="11" t="s">
        <v>45</v>
      </c>
      <c r="E25" s="11" t="s">
        <v>46</v>
      </c>
    </row>
    <row r="26" spans="1:5" s="2" customFormat="1" ht="12.75">
      <c r="A26" s="5">
        <v>1</v>
      </c>
      <c r="B26" s="15" t="s">
        <v>56</v>
      </c>
      <c r="C26" s="10" t="s">
        <v>48</v>
      </c>
      <c r="D26" s="11"/>
      <c r="E26" s="11">
        <v>1696.44</v>
      </c>
    </row>
    <row r="27" spans="1:5" s="2" customFormat="1" ht="12.75">
      <c r="A27" s="5">
        <v>2</v>
      </c>
      <c r="B27" s="15" t="s">
        <v>57</v>
      </c>
      <c r="C27" s="10" t="s">
        <v>48</v>
      </c>
      <c r="D27" s="11"/>
      <c r="E27" s="11">
        <v>212.055</v>
      </c>
    </row>
    <row r="28" spans="1:5" s="2" customFormat="1" ht="12.75" hidden="1">
      <c r="A28" s="5">
        <v>3</v>
      </c>
      <c r="B28" s="10"/>
      <c r="C28" s="10"/>
      <c r="D28" s="10"/>
      <c r="E28" s="11"/>
    </row>
    <row r="29" spans="1:5" s="2" customFormat="1" ht="12.75" hidden="1">
      <c r="A29" s="5">
        <v>4</v>
      </c>
      <c r="B29" s="10"/>
      <c r="C29" s="10"/>
      <c r="D29" s="10"/>
      <c r="E29" s="11"/>
    </row>
    <row r="30" spans="1:5" s="2" customFormat="1" ht="12.75" hidden="1">
      <c r="A30" s="5">
        <v>5</v>
      </c>
      <c r="B30" s="10"/>
      <c r="C30" s="10"/>
      <c r="D30" s="10"/>
      <c r="E30" s="11"/>
    </row>
    <row r="31" spans="1:5" s="2" customFormat="1" ht="12.75" hidden="1">
      <c r="A31" s="5"/>
      <c r="B31" s="6" t="s">
        <v>50</v>
      </c>
      <c r="C31" s="5"/>
      <c r="D31" s="5"/>
      <c r="E31" s="5">
        <f>E26+E27+E28+E29+E30</f>
        <v>1908.4950000000001</v>
      </c>
    </row>
    <row r="32" s="2" customFormat="1" ht="12.75" hidden="1">
      <c r="B32" s="16"/>
    </row>
    <row r="33" spans="1:5" s="14" customFormat="1" ht="12.75">
      <c r="A33" s="13" t="s">
        <v>59</v>
      </c>
      <c r="B33" s="13"/>
      <c r="C33" s="13"/>
      <c r="D33" s="13"/>
      <c r="E33" s="13"/>
    </row>
    <row r="34" spans="1:5" s="2" customFormat="1" ht="12.75">
      <c r="A34" s="10" t="s">
        <v>1</v>
      </c>
      <c r="B34" s="10" t="s">
        <v>44</v>
      </c>
      <c r="C34" s="11" t="s">
        <v>2</v>
      </c>
      <c r="D34" s="11" t="s">
        <v>45</v>
      </c>
      <c r="E34" s="11" t="s">
        <v>46</v>
      </c>
    </row>
    <row r="35" spans="1:5" s="2" customFormat="1" ht="12.75">
      <c r="A35" s="5">
        <v>1</v>
      </c>
      <c r="B35" s="15" t="s">
        <v>57</v>
      </c>
      <c r="C35" s="10" t="s">
        <v>48</v>
      </c>
      <c r="D35" s="11"/>
      <c r="E35" s="11">
        <v>212.055</v>
      </c>
    </row>
    <row r="36" spans="1:5" s="2" customFormat="1" ht="29.25" customHeight="1">
      <c r="A36" s="5">
        <v>2</v>
      </c>
      <c r="B36" s="15" t="s">
        <v>56</v>
      </c>
      <c r="C36" s="10" t="s">
        <v>48</v>
      </c>
      <c r="D36" s="11"/>
      <c r="E36" s="11">
        <v>1696.44</v>
      </c>
    </row>
    <row r="37" spans="1:5" s="2" customFormat="1" ht="12.75" hidden="1">
      <c r="A37" s="5">
        <v>3</v>
      </c>
      <c r="B37" s="17"/>
      <c r="C37" s="10"/>
      <c r="D37" s="10"/>
      <c r="E37" s="11"/>
    </row>
    <row r="38" spans="1:5" s="2" customFormat="1" ht="12.75" hidden="1">
      <c r="A38" s="5"/>
      <c r="B38" s="6" t="s">
        <v>50</v>
      </c>
      <c r="C38" s="5"/>
      <c r="D38" s="5"/>
      <c r="E38" s="5">
        <f>E35+E36+E37</f>
        <v>1908.4950000000001</v>
      </c>
    </row>
    <row r="39" s="2" customFormat="1" ht="12.75" hidden="1">
      <c r="B39" s="16"/>
    </row>
    <row r="40" spans="1:5" s="14" customFormat="1" ht="12.75">
      <c r="A40" s="13" t="s">
        <v>60</v>
      </c>
      <c r="B40" s="13"/>
      <c r="C40" s="13"/>
      <c r="D40" s="13"/>
      <c r="E40" s="13"/>
    </row>
    <row r="41" spans="1:5" s="2" customFormat="1" ht="12.75">
      <c r="A41" s="10" t="s">
        <v>1</v>
      </c>
      <c r="B41" s="10" t="s">
        <v>44</v>
      </c>
      <c r="C41" s="11" t="s">
        <v>2</v>
      </c>
      <c r="D41" s="11" t="s">
        <v>45</v>
      </c>
      <c r="E41" s="11" t="s">
        <v>46</v>
      </c>
    </row>
    <row r="42" spans="1:5" s="2" customFormat="1" ht="12.75">
      <c r="A42" s="5">
        <v>1</v>
      </c>
      <c r="B42" s="15" t="s">
        <v>57</v>
      </c>
      <c r="C42" s="10" t="s">
        <v>48</v>
      </c>
      <c r="D42" s="11"/>
      <c r="E42" s="11">
        <v>212.055</v>
      </c>
    </row>
    <row r="43" spans="1:5" s="2" customFormat="1" ht="12.75">
      <c r="A43" s="5">
        <v>2</v>
      </c>
      <c r="B43" s="15" t="s">
        <v>56</v>
      </c>
      <c r="C43" s="10" t="s">
        <v>48</v>
      </c>
      <c r="D43" s="11"/>
      <c r="E43" s="11">
        <v>1696.44</v>
      </c>
    </row>
    <row r="44" spans="1:5" s="2" customFormat="1" ht="12.75" hidden="1">
      <c r="A44" s="5">
        <v>3</v>
      </c>
      <c r="B44" s="10"/>
      <c r="C44" s="10"/>
      <c r="D44" s="10"/>
      <c r="E44" s="11"/>
    </row>
    <row r="45" spans="1:5" s="2" customFormat="1" ht="12.75" hidden="1">
      <c r="A45" s="5">
        <v>4</v>
      </c>
      <c r="B45" s="10"/>
      <c r="C45" s="10"/>
      <c r="D45" s="10"/>
      <c r="E45" s="11"/>
    </row>
    <row r="46" spans="1:5" s="2" customFormat="1" ht="12.75" hidden="1">
      <c r="A46" s="5">
        <v>5</v>
      </c>
      <c r="B46" s="10"/>
      <c r="C46" s="10"/>
      <c r="D46" s="10"/>
      <c r="E46" s="11"/>
    </row>
    <row r="47" spans="1:5" s="2" customFormat="1" ht="12.75" hidden="1">
      <c r="A47" s="5"/>
      <c r="B47" s="6" t="s">
        <v>50</v>
      </c>
      <c r="C47" s="5"/>
      <c r="D47" s="5"/>
      <c r="E47" s="5">
        <f>E42+E43+E44+E45+E46</f>
        <v>1908.4950000000001</v>
      </c>
    </row>
    <row r="48" s="2" customFormat="1" ht="12.75" hidden="1">
      <c r="B48" s="16"/>
    </row>
    <row r="49" spans="1:5" s="2" customFormat="1" ht="12.75">
      <c r="A49" s="11" t="s">
        <v>61</v>
      </c>
      <c r="B49" s="11"/>
      <c r="C49" s="11"/>
      <c r="D49" s="11"/>
      <c r="E49" s="11"/>
    </row>
    <row r="50" spans="1:5" s="2" customFormat="1" ht="12.75">
      <c r="A50" s="10" t="s">
        <v>1</v>
      </c>
      <c r="B50" s="10" t="s">
        <v>44</v>
      </c>
      <c r="C50" s="11" t="s">
        <v>2</v>
      </c>
      <c r="D50" s="11" t="s">
        <v>45</v>
      </c>
      <c r="E50" s="11" t="s">
        <v>46</v>
      </c>
    </row>
    <row r="51" spans="1:5" s="2" customFormat="1" ht="12.75">
      <c r="A51" s="5">
        <v>1</v>
      </c>
      <c r="B51" s="15" t="s">
        <v>56</v>
      </c>
      <c r="C51" s="10" t="s">
        <v>48</v>
      </c>
      <c r="D51" s="11"/>
      <c r="E51" s="11">
        <v>1696.44</v>
      </c>
    </row>
    <row r="52" spans="1:5" s="2" customFormat="1" ht="12.75">
      <c r="A52" s="5">
        <v>2</v>
      </c>
      <c r="B52" s="15" t="s">
        <v>57</v>
      </c>
      <c r="C52" s="10" t="s">
        <v>48</v>
      </c>
      <c r="D52" s="11"/>
      <c r="E52" s="11">
        <v>212.055</v>
      </c>
    </row>
    <row r="53" spans="1:5" s="2" customFormat="1" ht="12.75" hidden="1">
      <c r="A53" s="5"/>
      <c r="B53" s="6" t="s">
        <v>50</v>
      </c>
      <c r="C53" s="5"/>
      <c r="D53" s="5"/>
      <c r="E53" s="5">
        <f>E51+E52</f>
        <v>1908.4950000000001</v>
      </c>
    </row>
    <row r="54" s="2" customFormat="1" ht="12.75" hidden="1">
      <c r="B54" s="16"/>
    </row>
    <row r="55" spans="1:5" s="2" customFormat="1" ht="12.75">
      <c r="A55" s="11" t="s">
        <v>62</v>
      </c>
      <c r="B55" s="11"/>
      <c r="C55" s="11"/>
      <c r="D55" s="11"/>
      <c r="E55" s="11"/>
    </row>
    <row r="56" spans="1:5" s="2" customFormat="1" ht="12.75">
      <c r="A56" s="10" t="s">
        <v>1</v>
      </c>
      <c r="B56" s="10" t="s">
        <v>44</v>
      </c>
      <c r="C56" s="11" t="s">
        <v>2</v>
      </c>
      <c r="D56" s="11" t="s">
        <v>45</v>
      </c>
      <c r="E56" s="11" t="s">
        <v>46</v>
      </c>
    </row>
    <row r="57" spans="1:5" s="2" customFormat="1" ht="12.75">
      <c r="A57" s="5">
        <v>1</v>
      </c>
      <c r="B57" s="15" t="s">
        <v>56</v>
      </c>
      <c r="C57" s="10" t="s">
        <v>48</v>
      </c>
      <c r="D57" s="12"/>
      <c r="E57" s="5">
        <v>1696.44</v>
      </c>
    </row>
    <row r="58" spans="1:5" s="2" customFormat="1" ht="27.75" customHeight="1">
      <c r="A58" s="5">
        <v>2</v>
      </c>
      <c r="B58" s="15" t="s">
        <v>57</v>
      </c>
      <c r="C58" s="10" t="s">
        <v>48</v>
      </c>
      <c r="D58" s="11"/>
      <c r="E58" s="11">
        <v>212.055</v>
      </c>
    </row>
    <row r="59" spans="1:5" s="2" customFormat="1" ht="12.75" hidden="1">
      <c r="A59" s="5">
        <v>3</v>
      </c>
      <c r="B59" s="6"/>
      <c r="C59" s="10"/>
      <c r="D59" s="10"/>
      <c r="E59" s="11"/>
    </row>
    <row r="60" spans="1:5" s="2" customFormat="1" ht="12.75" hidden="1">
      <c r="A60" s="5"/>
      <c r="B60" s="6" t="s">
        <v>50</v>
      </c>
      <c r="C60" s="5"/>
      <c r="D60" s="5"/>
      <c r="E60" s="5">
        <f>E57+E58+E59</f>
        <v>1908.4950000000001</v>
      </c>
    </row>
    <row r="61" s="2" customFormat="1" ht="12.75" hidden="1">
      <c r="B61" s="16"/>
    </row>
    <row r="62" spans="1:5" s="2" customFormat="1" ht="12.75">
      <c r="A62" s="11" t="s">
        <v>63</v>
      </c>
      <c r="B62" s="11"/>
      <c r="C62" s="11"/>
      <c r="D62" s="11"/>
      <c r="E62" s="11"/>
    </row>
    <row r="63" spans="1:5" s="2" customFormat="1" ht="12.75">
      <c r="A63" s="10" t="s">
        <v>1</v>
      </c>
      <c r="B63" s="10" t="s">
        <v>44</v>
      </c>
      <c r="C63" s="11" t="s">
        <v>2</v>
      </c>
      <c r="D63" s="11" t="s">
        <v>45</v>
      </c>
      <c r="E63" s="11" t="s">
        <v>46</v>
      </c>
    </row>
    <row r="64" spans="1:5" s="2" customFormat="1" ht="12.75">
      <c r="A64" s="5">
        <v>1</v>
      </c>
      <c r="B64" s="15" t="s">
        <v>57</v>
      </c>
      <c r="C64" s="10" t="s">
        <v>48</v>
      </c>
      <c r="D64" s="11"/>
      <c r="E64" s="11">
        <v>212.055</v>
      </c>
    </row>
    <row r="65" spans="1:5" ht="29.25" customHeight="1" hidden="1">
      <c r="A65" s="18">
        <v>2</v>
      </c>
      <c r="B65" s="19"/>
      <c r="C65" s="20"/>
      <c r="D65" s="20"/>
      <c r="E65" s="20"/>
    </row>
    <row r="66" spans="1:5" ht="28.5" customHeight="1" hidden="1">
      <c r="A66" s="18">
        <v>3</v>
      </c>
      <c r="B66" s="19"/>
      <c r="C66" s="21"/>
      <c r="D66" s="21"/>
      <c r="E66" s="20"/>
    </row>
    <row r="67" spans="1:5" ht="43.5" customHeight="1" hidden="1">
      <c r="A67" s="18">
        <v>4</v>
      </c>
      <c r="B67" s="19"/>
      <c r="C67" s="21"/>
      <c r="D67" s="21"/>
      <c r="E67" s="20"/>
    </row>
    <row r="68" spans="1:5" ht="43.5" customHeight="1" hidden="1">
      <c r="A68" s="18">
        <v>5</v>
      </c>
      <c r="B68" s="19"/>
      <c r="C68" s="21"/>
      <c r="D68" s="21"/>
      <c r="E68" s="20"/>
    </row>
    <row r="69" spans="1:5" ht="12.75" hidden="1">
      <c r="A69" s="22"/>
      <c r="B69" s="23" t="s">
        <v>50</v>
      </c>
      <c r="C69" s="22"/>
      <c r="D69" s="22"/>
      <c r="E69" s="22">
        <f>E64+E65+E66+E67+E68</f>
        <v>212.055</v>
      </c>
    </row>
    <row r="70" ht="12.75" hidden="1">
      <c r="B70" s="24"/>
    </row>
    <row r="71" spans="1:5" ht="12.75" hidden="1">
      <c r="A71" s="25"/>
      <c r="B71" s="25"/>
      <c r="C71" s="25"/>
      <c r="D71" s="25"/>
      <c r="E71" s="25"/>
    </row>
    <row r="72" spans="1:5" ht="12.75" hidden="1">
      <c r="A72" s="26" t="s">
        <v>1</v>
      </c>
      <c r="B72" s="27" t="s">
        <v>44</v>
      </c>
      <c r="C72" s="28" t="s">
        <v>2</v>
      </c>
      <c r="D72" s="28" t="s">
        <v>45</v>
      </c>
      <c r="E72" s="28" t="s">
        <v>46</v>
      </c>
    </row>
    <row r="73" spans="1:5" ht="12.75" hidden="1">
      <c r="A73" s="18">
        <v>1</v>
      </c>
      <c r="B73" s="29"/>
      <c r="C73" s="18"/>
      <c r="D73" s="30"/>
      <c r="E73" s="18"/>
    </row>
    <row r="74" spans="1:5" ht="12.75" hidden="1">
      <c r="A74" s="18">
        <v>2</v>
      </c>
      <c r="B74" s="19"/>
      <c r="C74" s="20"/>
      <c r="D74" s="20"/>
      <c r="E74" s="20"/>
    </row>
    <row r="75" spans="1:5" ht="12.75" hidden="1">
      <c r="A75" s="18">
        <v>3</v>
      </c>
      <c r="B75" s="29"/>
      <c r="C75" s="20"/>
      <c r="D75" s="20"/>
      <c r="E75" s="20"/>
    </row>
    <row r="76" spans="1:5" ht="12.75" hidden="1">
      <c r="A76" s="22"/>
      <c r="B76" s="23" t="s">
        <v>50</v>
      </c>
      <c r="C76" s="22"/>
      <c r="D76" s="22"/>
      <c r="E76" s="22">
        <f>E73+E74+E75</f>
        <v>0</v>
      </c>
    </row>
    <row r="77" ht="12.75" hidden="1">
      <c r="B77" s="24"/>
    </row>
    <row r="78" spans="1:5" ht="12.75" hidden="1">
      <c r="A78" s="25"/>
      <c r="B78" s="25"/>
      <c r="C78" s="25"/>
      <c r="D78" s="25"/>
      <c r="E78" s="25"/>
    </row>
    <row r="79" spans="1:5" ht="12.75" hidden="1">
      <c r="A79" s="26" t="s">
        <v>1</v>
      </c>
      <c r="B79" s="27" t="s">
        <v>44</v>
      </c>
      <c r="C79" s="28" t="s">
        <v>2</v>
      </c>
      <c r="D79" s="28" t="s">
        <v>45</v>
      </c>
      <c r="E79" s="28" t="s">
        <v>46</v>
      </c>
    </row>
    <row r="80" spans="1:5" ht="12.75" hidden="1">
      <c r="A80" s="18">
        <v>1</v>
      </c>
      <c r="B80" s="29"/>
      <c r="C80" s="18"/>
      <c r="D80" s="30"/>
      <c r="E80" s="18"/>
    </row>
    <row r="81" spans="1:5" ht="12.75" hidden="1">
      <c r="A81" s="18">
        <v>2</v>
      </c>
      <c r="B81" s="19"/>
      <c r="C81" s="20"/>
      <c r="D81" s="20"/>
      <c r="E81" s="20"/>
    </row>
    <row r="82" spans="1:5" ht="12.75" hidden="1">
      <c r="A82" s="18"/>
      <c r="B82" s="29"/>
      <c r="C82" s="20"/>
      <c r="D82" s="20"/>
      <c r="E82" s="20"/>
    </row>
    <row r="83" spans="1:5" ht="12.75" hidden="1">
      <c r="A83" s="22"/>
      <c r="B83" s="23" t="s">
        <v>50</v>
      </c>
      <c r="C83" s="22"/>
      <c r="D83" s="22"/>
      <c r="E83" s="22">
        <f>E80+E81+E82</f>
        <v>0</v>
      </c>
    </row>
    <row r="84" ht="12.75" hidden="1">
      <c r="B84" s="24"/>
    </row>
    <row r="85" spans="1:5" ht="12.75" hidden="1">
      <c r="A85" s="25"/>
      <c r="B85" s="25"/>
      <c r="C85" s="25"/>
      <c r="D85" s="25"/>
      <c r="E85" s="25"/>
    </row>
    <row r="86" spans="1:5" ht="12.75" hidden="1">
      <c r="A86" s="26" t="s">
        <v>1</v>
      </c>
      <c r="B86" s="27" t="s">
        <v>44</v>
      </c>
      <c r="C86" s="28" t="s">
        <v>2</v>
      </c>
      <c r="D86" s="28" t="s">
        <v>45</v>
      </c>
      <c r="E86" s="28" t="s">
        <v>46</v>
      </c>
    </row>
    <row r="87" spans="1:5" ht="12.75" hidden="1">
      <c r="A87" s="18">
        <v>1</v>
      </c>
      <c r="B87" s="29"/>
      <c r="C87" s="18"/>
      <c r="D87" s="30"/>
      <c r="E87" s="18"/>
    </row>
    <row r="88" spans="1:5" ht="12.75" hidden="1">
      <c r="A88" s="18">
        <v>2</v>
      </c>
      <c r="B88" s="19"/>
      <c r="C88" s="20"/>
      <c r="D88" s="20"/>
      <c r="E88" s="20"/>
    </row>
    <row r="89" spans="1:5" ht="12.75" hidden="1">
      <c r="A89" s="18"/>
      <c r="B89" s="29"/>
      <c r="C89" s="20"/>
      <c r="D89" s="20"/>
      <c r="E89" s="20"/>
    </row>
    <row r="90" spans="1:5" ht="12.75" hidden="1">
      <c r="A90" s="22"/>
      <c r="B90" s="23" t="s">
        <v>50</v>
      </c>
      <c r="C90" s="22"/>
      <c r="D90" s="22"/>
      <c r="E90" s="22">
        <f>E87+E88+E89</f>
        <v>0</v>
      </c>
    </row>
    <row r="91" ht="12.75" hidden="1">
      <c r="B91" s="24"/>
    </row>
    <row r="92" spans="1:5" ht="12.75" hidden="1">
      <c r="A92" s="31"/>
      <c r="B92" s="32" t="s">
        <v>64</v>
      </c>
      <c r="C92" s="31"/>
      <c r="D92" s="31"/>
      <c r="E92" s="31">
        <f>E6+E14+E23+E31+E38+E47+E53+E60+E69+E76+E83+E90</f>
        <v>27700.014999999996</v>
      </c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</sheetData>
  <sheetProtection selectLockedCells="1" selectUnlockedCells="1"/>
  <mergeCells count="12">
    <mergeCell ref="A1:E1"/>
    <mergeCell ref="A8:E8"/>
    <mergeCell ref="A16:E16"/>
    <mergeCell ref="A24:E24"/>
    <mergeCell ref="A33:E33"/>
    <mergeCell ref="A40:E40"/>
    <mergeCell ref="A49:E49"/>
    <mergeCell ref="A55:E55"/>
    <mergeCell ref="A62:E62"/>
    <mergeCell ref="A71:E71"/>
    <mergeCell ref="A78:E78"/>
    <mergeCell ref="A85:E8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2018-01-23T13:52:12Z</cp:lastPrinted>
  <dcterms:modified xsi:type="dcterms:W3CDTF">2018-04-02T06:04:12Z</dcterms:modified>
  <cp:category/>
  <cp:version/>
  <cp:contentType/>
  <cp:contentStatus/>
  <cp:revision>271</cp:revision>
</cp:coreProperties>
</file>